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2000" activeTab="0"/>
  </bookViews>
  <sheets>
    <sheet name="Załącznik nr 1 do części I" sheetId="1" r:id="rId1"/>
    <sheet name="Załącznik nr 1 b do części I" sheetId="2" state="hidden" r:id="rId2"/>
  </sheets>
  <definedNames>
    <definedName name="_xlnm.Print_Area" localSheetId="0">'Załącznik nr 1 do części I'!$A$1:$I$84</definedName>
  </definedNames>
  <calcPr fullCalcOnLoad="1"/>
</workbook>
</file>

<file path=xl/sharedStrings.xml><?xml version="1.0" encoding="utf-8"?>
<sst xmlns="http://schemas.openxmlformats.org/spreadsheetml/2006/main" count="211" uniqueCount="140">
  <si>
    <t>LP</t>
  </si>
  <si>
    <t>Nazwa przedmiotu zamówienia</t>
  </si>
  <si>
    <t>Opis przedmiotu zamówienia</t>
  </si>
  <si>
    <t>op.</t>
  </si>
  <si>
    <t>Koperta DL</t>
  </si>
  <si>
    <t>Koperta C5</t>
  </si>
  <si>
    <t>Koperta C4</t>
  </si>
  <si>
    <t>Linijka 20 cm</t>
  </si>
  <si>
    <t>wykonane z polistyrenu; trwałe, nieścieralne podziałki;</t>
  </si>
  <si>
    <t>Magnesy do tablic suchościeralnych</t>
  </si>
  <si>
    <t>Tusz do pieczątek</t>
  </si>
  <si>
    <t>Klips biurowy</t>
  </si>
  <si>
    <t>Linijka 30 cm</t>
  </si>
  <si>
    <t>biała gładka,  samoklejące z paskiem – HK;pakowana po 500 szt.</t>
  </si>
  <si>
    <t xml:space="preserve">Marker do tablic suchościeralnych  </t>
  </si>
  <si>
    <t>Marker permanentny</t>
  </si>
  <si>
    <t>Notes - kostka klejona</t>
  </si>
  <si>
    <t>Wąsy do skoroszytu</t>
  </si>
  <si>
    <t>Blok milimetrowy A3</t>
  </si>
  <si>
    <t>wykonane z ekologicznego polipropylenu z metalową blaszką, 4 dziurki umożliwiające wpięcie do segregatora, 25 szt. w opakowaniu</t>
  </si>
  <si>
    <t>biała gładka,  samoklejąca z paskiem – HK; 250szt w opakowaniu</t>
  </si>
  <si>
    <t>Metalowy – odporny na odkształcenia; kolor czarny, rozmiar 32 mm; pakowane po 12-15 szt.</t>
  </si>
  <si>
    <t>Metalowy – odporny na odkształcenia;  kolor czarny, rozmiar 51 mm;  pakowane po 12-15 szt.</t>
  </si>
  <si>
    <t>Metalowy – odporny na odkształcenia;  kolor czarny, rozmiar 25 mm; pakowane po 12-15 szt.</t>
  </si>
  <si>
    <t>biała, gładka, samoklejące z paskiem – HK; z prawym okienkiem: wym110x220mm (+/-10%), pakowana po 1000 szt</t>
  </si>
  <si>
    <t>format A3, 20-25 kartek, gramatura 80g.m2, klejony od góry, pod spodem kartka tekturowa</t>
  </si>
  <si>
    <t>Folia do laminowania</t>
  </si>
  <si>
    <t>klej w płynie</t>
  </si>
  <si>
    <t>Nożyczki biurowe</t>
  </si>
  <si>
    <t>teczka zawieszana z możliwością poszerzenia dna, wykonana z kartonu o gramaturze 210g/m2, posiada plastikowe wymienne identyfikatory, różne kolory</t>
  </si>
  <si>
    <t>Teczka tekturowa na rzep</t>
  </si>
  <si>
    <t>j.m</t>
  </si>
  <si>
    <t>op</t>
  </si>
  <si>
    <t>szt.</t>
  </si>
  <si>
    <t xml:space="preserve">do laminowania o grubości 100 mic., format a4, 100 szt. w opakowaniu </t>
  </si>
  <si>
    <t>biała, z rozszerzanym dnem i bokami typu SDS, samoklejąca z paskiem, wymiary: min.390 x 255 x 40mm , opakowanie zawiera 10 szt.</t>
  </si>
  <si>
    <t>Koperta RDB SDS</t>
  </si>
  <si>
    <t>powierzchnia magnesu zabezpieczona lakierem, mix kolorów;  średnica min.20mm ; opakowanie min. 8 szt.</t>
  </si>
  <si>
    <t>wodoodporny, niezmywalny, szybkoschnący; wentylowana nasadka, końcówka okrągła do pisania po każdej powierzchni, grubość pisania 1-1,6 mm,  kolor tuszu: czarny, niebieski, zielony, czerwony</t>
  </si>
  <si>
    <t xml:space="preserve">ostrze ze stali nierdzewnej, długość całkowita nożyczek  od 15cm  do  max 21cm , ergonomiczne wyprofilowana rękojeść z niełamliwego plastiku. </t>
  </si>
  <si>
    <t>Teczka zawieszana</t>
  </si>
  <si>
    <t>Teczka wykonana z twardej tektury o grubości min. 2 mm, pokryta folią polipropylenową, wyklejka papierowa, format a4, szerokość grzbietu 40 mm, zamykana na 2 rzepy, kolory</t>
  </si>
  <si>
    <t>cena jednostkowa 
brutto w zł</t>
  </si>
  <si>
    <t>nazwa oferowanego
artykułu *</t>
  </si>
  <si>
    <t>W płynie, nie niszczy, nie deformuje klejonej warstwy, nie zawiera rozpuszczalników, pojemność 50 ml.</t>
  </si>
  <si>
    <t>wartość brutto
w zł
[kol. 5x6]</t>
  </si>
  <si>
    <t>………………………………………………………….………………………………………..</t>
  </si>
  <si>
    <t xml:space="preserve">przeznaczony do pisania i wykonywania oznaczeń na tablicach suchościeralnych bez dodatku octanu butylu; system CAP OFF ;  zestaw 4 markerów w podstawowych kolorach (czarny, czerwony, niebieski, zielony) +gąbka; grubość lini pisania 1,5-3 mm </t>
  </si>
  <si>
    <t>Metalowy – odporny na odkształcenia; kolor czarny, rozmiar 41 mm; pakowane po 12-15 szt.</t>
  </si>
  <si>
    <t xml:space="preserve">kostka biała klejona 8,5x8,5x50 mm </t>
  </si>
  <si>
    <t xml:space="preserve">kostka klejona 8,5x8,5x40 mm ; kolorowa </t>
  </si>
  <si>
    <t>Okładki do zeszytów A4</t>
  </si>
  <si>
    <t>Igła introligatorska</t>
  </si>
  <si>
    <t>okładka przeźroczysta, bezbarwna , z folii PCV Z  kolorowymi zakładkami, format A4, wysokość 30 cm, szerokość po rozłożeniu 43,9 cm.</t>
  </si>
  <si>
    <t>Igła o długości 15 cm, średnica ok.. 1,8 mm</t>
  </si>
  <si>
    <t>Papier ksero formatu A3</t>
  </si>
  <si>
    <t>przeznaczony do drukowania i kopiowania dwustronnego; do drukarek laserowych i atramentowych oraz kserokopiarek; biały CIE146+/-3; gramatura min. 80 g/m², grubość minimum 100 nm; 1ryza = 500 arkuszy</t>
  </si>
  <si>
    <t>ryza</t>
  </si>
  <si>
    <t>Papier kolor formatu A4</t>
  </si>
  <si>
    <t>do drukarek atramentowych i laserowych; gramatura min. 220 g/m²,  zastosowanie do np. dyplomów, wizytówek, zaproszeń; kolor ecri, oraz 8 pasteli do wyboru, ryza min. 20 arkuszy</t>
  </si>
  <si>
    <t>Papier biały formatu  A3</t>
  </si>
  <si>
    <t>Papier biały formatu A4</t>
  </si>
  <si>
    <t>do drukarek laserowych i atramentowych; gramatura min.160 g/m² ; biały; zastosowanie np. do ulotek, dyplomów, certyfikatów, wizytówek; 1 ryza = 250 arkuszy</t>
  </si>
  <si>
    <t>Papier /karton wizytówkowy a4</t>
  </si>
  <si>
    <t>Karton wizytówkowy 250 g, do wizytówek, dyplomów, zaproszeń, kartek okolicznościowych, błyszczący(foliowany), kolor biały i kremowy, min. 20 szt. w opakowaniu.</t>
  </si>
  <si>
    <t>Papier formatu A3 w kratkę</t>
  </si>
  <si>
    <r>
      <t>papier kancelaryjny; gramatura min. 60 g/m² max. 70 g/m²; biały w kratkę, format A3; zastosowanie do np. wykresów; 1 op</t>
    </r>
    <r>
      <rPr>
        <sz val="7"/>
        <rFont val="Times New Roman"/>
        <family val="1"/>
      </rPr>
      <t>akowanie</t>
    </r>
    <r>
      <rPr>
        <sz val="7"/>
        <color indexed="8"/>
        <rFont val="Times New Roman"/>
        <family val="1"/>
      </rPr>
      <t xml:space="preserve"> 100 arkuszy</t>
    </r>
  </si>
  <si>
    <t>przeznaczony do drukowania i kopiowania dwustronnego; do drukarek laserowych i atramentowych oraz kserokopiarek; kolorowy ; gramatura min. 80 g/m², grubość minimum 100 nm.; 1ryza = 500 arkuszy</t>
  </si>
  <si>
    <t>papier kolor formatu A4</t>
  </si>
  <si>
    <t>Pojemnik magnetyczny na spinacze</t>
  </si>
  <si>
    <t>Pojemnik okrągły, ze spinaczami, transparentny</t>
  </si>
  <si>
    <t>worki papierowe</t>
  </si>
  <si>
    <t>Tablice magnetyczne</t>
  </si>
  <si>
    <t>Tablice korkowe</t>
  </si>
  <si>
    <t>Datownik</t>
  </si>
  <si>
    <t>Zszywacz obrotowy</t>
  </si>
  <si>
    <t>biała, gładka, samoklejące z paskiem – HK; bez okienka: wym110x220mm (+/-10%), pakowana po 1000 szt</t>
  </si>
  <si>
    <t>Gąbka usuwa napisy na sucho, nie rysuje, rodzaj gąbki-magnetyczna, wymiary : 10,5x4,5x3,5 (+-10%)</t>
  </si>
  <si>
    <t>Gąbka do tablicy suchościeralnej</t>
  </si>
  <si>
    <r>
      <t>Datownik firmy Colop, mały:odbicie cyfrowe: dzień-miesiąc-rok np.:</t>
    </r>
    <r>
      <rPr>
        <sz val="10"/>
        <color indexed="10"/>
        <rFont val="Times New Roman"/>
        <family val="1"/>
      </rPr>
      <t xml:space="preserve"> 28.12.2007, </t>
    </r>
    <r>
      <rPr>
        <sz val="10"/>
        <color indexed="8"/>
        <rFont val="Times New Roman"/>
        <family val="1"/>
      </rPr>
      <t>wymiar odbicia 22mmx4mm</t>
    </r>
  </si>
  <si>
    <t>wym.90x60 cm w ramie drewnianej,wyposażona w uchwyty do montażu</t>
  </si>
  <si>
    <t>wym. 120x200 cm w ramie drewnianej,wyposażona w uchwyty do montażu</t>
  </si>
  <si>
    <t>Tablica gładka, lakierowana, biała powierzchnia magnetyczna odpowiednia do pisania markerami ścieranymi na sucho, lub do przyczepiania notatek magnesami. Konstrukcja w ramie metalowej, z zaokrąglonymi rogami z uchwytami  do powieszenia pionowo i poziomo,  dodatkowo półeczka na przybory, wymiar 60x90 (+- 5 %)</t>
  </si>
  <si>
    <t>Worki papierowe, 3-warstwowe z dnem klejonym, wykonane z papieru brązowego, min. 100 kg</t>
  </si>
  <si>
    <t>Zszywacz Eagle,metalowy, z mechanizmem obrotowym z solidną podstawą na tradycyjne zszywki, zszywa min. 20-25 kartek</t>
  </si>
  <si>
    <t>Skoroszyt  plastikowy A4</t>
  </si>
  <si>
    <t>przednia okładka przezroczysta, tylna kolorowa, wyposażony w dwustronnie zapisywany  pasek brzegowy z boczną perforacją umożliwiającą wpięcie do segregatora, kolory</t>
  </si>
  <si>
    <t>Skoroszyt kartonowy</t>
  </si>
  <si>
    <t xml:space="preserve">format A4, wykonany z tektury bezkwasowej o gramaturze 250-280g/m2; wewnątrz metalowy wąs;wykonany z białej tektury </t>
  </si>
  <si>
    <t>Taśma dwustronna</t>
  </si>
  <si>
    <t>Taśma sublimacyjna</t>
  </si>
  <si>
    <t>Papier sublimacyjny</t>
  </si>
  <si>
    <t>Taśma min. 4,5 cm szer., min. 10 m długości.</t>
  </si>
  <si>
    <t>Taśma tesa film, 12mmx7,5 m, dwustronna</t>
  </si>
  <si>
    <t>Graweerton, 120 g/m2 A4-100 ark. w opakowaniu</t>
  </si>
  <si>
    <t>do drukarek atramentowychi laserowych; gramatura min. 220 g/m², zastosowanie do np. dyplomów, wizytówek, zaproszeń, 1 ryza  min. 20 arkuszy</t>
  </si>
  <si>
    <t>Skoroszyt oczko karton</t>
  </si>
  <si>
    <r>
      <t>format A4, wykonany z tektury bez kwasowej o gramaturze 250-280g/m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; wewnątrz metalowy wąs; wyposażony w oczka umożliwiającą wpięcie do segregatora </t>
    </r>
  </si>
  <si>
    <t>kpl.</t>
  </si>
  <si>
    <t>Marker do pisania na szkle</t>
  </si>
  <si>
    <t>Markery Securline z cienką końcówką, "s"odpowiednie do m.in. powierzchni suchych lub wilgotnych, ciepłych lub zimnych, przystosowane do opisywania np. szkiełek laboratoryjnych, probówek, odporne na działanie wody. Komplet: 4 kolory(czarny, czerwony, niebieski, zielony).</t>
  </si>
  <si>
    <t>uniwersalny tusz wodny, do stempli ręcznych i samotuszujących z gumową, kauczukową i polimerową płytką stemplującą, w buteleczce z wygodnym dozownikiem, poj. 25-30ml, kolory: czarny, niebieski, czerwony,zielony, fioletowy</t>
  </si>
  <si>
    <t>Papier pakowy</t>
  </si>
  <si>
    <t xml:space="preserve">szary makulaturowy,  80 g/m2(+/-10%), format: 100x130cm,  1 paczka 25 arkuszy zwinięte w rulony
</t>
  </si>
  <si>
    <t>Długopis typu ZENIT</t>
  </si>
  <si>
    <t xml:space="preserve">długopis Patio Elegance (lub równoważny), niebieski, automatyczny, metalowy, chromowane dodatki, kolor wkładu niebieski 0,5 mm, </t>
  </si>
  <si>
    <t>Dziurkacz</t>
  </si>
  <si>
    <t xml:space="preserve">na 2 dziurki; metalowy, w metalowej obudowie, regulowany ogranicznik formatu; łatwy do opróżnienia pojemnik na konfetti, antypoślizgowa podstawa; dziurkuje min.20 kartek </t>
  </si>
  <si>
    <t>Koperta ochronna  B5</t>
  </si>
  <si>
    <t>wyściełana folią bąbelkową, zabezpieczającą przesyłane przedmioty, samoklejące z paskiem wymiar zewnętrzny ok.200x275mm wym. wewn. 175x265mm (+/-5%),  op. 100 szt</t>
  </si>
  <si>
    <t>Koperta ochronna B4</t>
  </si>
  <si>
    <t>wyściełana folią bąbelkową, zabezpieczającą przesyłane przedmioty, samoklejące z paskiem, wymiar zewnętrzny min. 290x370mm, wym. wewn. min. 265x360mm, op. 100 szt.</t>
  </si>
  <si>
    <t>Koszulki A4</t>
  </si>
  <si>
    <t>do przechowywania dokumentów w formacie A4, antystatyczne, otwierane z góry, wykonane z folii PP groszkowej; pakowane po 100 szt.</t>
  </si>
  <si>
    <t>Segregator A4</t>
  </si>
  <si>
    <t>tekturowy pokryty ekologiczną folią polipropylenową; dźwignia z dociskiem; metalowe okucia na krawędziach; otwór na palec; wymienna obustronna etykieta grzbietowa; min. 2 lata gwarancji na mechanizm; szerokość grzbietu 75 mm, wym. 285x320 mm, mix kolorów</t>
  </si>
  <si>
    <t>Taśma pakowa</t>
  </si>
  <si>
    <t>do pakowania i uszczelniania kartonów. Szara  szer. min.48mm dług. min.66 mb</t>
  </si>
  <si>
    <t>Zszywacz</t>
  </si>
  <si>
    <t>ergonomiczny kształt, technologia FlatClinch umożliwiająca zszywanie na płasko co redukuje powierzchnię zajmowanych dokumentów nawet do 30%; do użytku biurowego; zszywa min. 25-30 kartek,  dostosowany do zszywek 24/6 mm,  min 2 lata gwarancji</t>
  </si>
  <si>
    <t>przezroczysta folia do oprawy dokumentów wykorzystywana jako okładka przednia,grubość folii 150 mic, bezbarwna, opakowanie 100 arkuszy, formatu A4</t>
  </si>
  <si>
    <t>przezroczysta folia do oprawy dokumentów wykorzystywana jako okładka tylnia, grubość folii 200 mic, kolor, opakowanie 100 arkuszy, formatu A4</t>
  </si>
  <si>
    <t>Okładka do bindowania</t>
  </si>
  <si>
    <t>Grzbiety do bindowania</t>
  </si>
  <si>
    <t>grzbiety plastikowe do oprawiania dokumentów, zaciskowe, formatu A4, średnica: 12,5mm, max. ilość kartek 105szt (80g/m2) , kolory, 100 szt. w opakowaniu</t>
  </si>
  <si>
    <t>grzbiety plastikowe do oprawiania dokumentów, zaciskowe, formatu A4, średnica: 22mm, max. ilość kartek 210szt (80g/m2) , kolory, 50 szt. w opakowaniu</t>
  </si>
  <si>
    <t>Koperta C3</t>
  </si>
  <si>
    <t>brązowa gładka, samoklejące z paskiem – HK, 100 szt. w opakowaniu</t>
  </si>
  <si>
    <t>Zakreślacz</t>
  </si>
  <si>
    <t>płaski, fluorescencyjny do zaznaczenia tekstu na każdym rodzaju papieru, nietoksyczny, nie rozmazujący się; profilowany klips ułatwiający zdejmowanie skuwki; końcówka ścięta pod skosem; kolory: żółty.</t>
  </si>
  <si>
    <t>Koperta B5</t>
  </si>
  <si>
    <t>brązowa gładka,  samoklejące z paskiem – HK;pakowana po 500 szt.</t>
  </si>
  <si>
    <t>Koperta  B4</t>
  </si>
  <si>
    <t xml:space="preserve">brązowa gładka,  samoklejące z paskiem – HK; 250 szt. w opakowaniu </t>
  </si>
  <si>
    <t>Datownik duży</t>
  </si>
  <si>
    <t>Datownik Trodat luc Colopz rączką , w metalowym szkielecie, wymiary "okienka": szer. 4 cm, dł. . 2,5 cm, odbicie: KWP Szczecin- poniżej Wpłynęło- poniżej Dzień-Miesiąć-Rok</t>
  </si>
  <si>
    <t>Papier kolorowy A4</t>
  </si>
  <si>
    <t>Papier np.. Firmy ASTON120 g, 100 szt. w opakowaniu., różowy.</t>
  </si>
  <si>
    <t>Załącznik nr 1</t>
  </si>
  <si>
    <t>ilość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</si>
</sst>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&quot;zł&quot;* #,##0.00_);_(&quot;zł&quot;* \(#,##0.00\);_(&quot;zł&quot;* &quot;-&quot;??_);_(@_)"/>
    <numFmt numFmtId="165" formatCode="#,##0.00&quot; zł &quot;;\-#,##0.00&quot; zł &quot;;&quot; -&quot;#&quot; zł &quot;;@\ "/>
    <numFmt numFmtId="166" formatCode="#,##0.00&quot;     &quot;"/>
    <numFmt numFmtId="167" formatCode="#,##0.00&quot; zł&quot;;[Red]\-#,##0.00&quot; zł&quot;"/>
    <numFmt numFmtId="168" formatCode="#,##0.00\ [$zł-415];[Red]\-#,##0.00\ [$zł-415]"/>
    <numFmt numFmtId="169" formatCode="dd\ mmm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.0%"/>
  </numFmts>
  <fonts count="9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Arial CE1"/>
      <family val="0"/>
    </font>
    <font>
      <sz val="10"/>
      <color indexed="8"/>
      <name val="Arial CE"/>
      <family val="2"/>
    </font>
    <font>
      <sz val="8"/>
      <name val="Times New Roman"/>
      <family val="1"/>
    </font>
    <font>
      <sz val="11"/>
      <name val="Czcionka tekstu podstawowego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Czcionka tekstu podstawowego"/>
      <family val="2"/>
    </font>
    <font>
      <b/>
      <sz val="9"/>
      <color indexed="8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.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.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Czcionka tekstu podstawowego"/>
      <family val="2"/>
    </font>
    <font>
      <i/>
      <sz val="12"/>
      <color indexed="8"/>
      <name val="Times New Roman"/>
      <family val="1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10"/>
      <name val="Times New Roman"/>
      <family val="1"/>
    </font>
    <font>
      <sz val="8"/>
      <color indexed="10"/>
      <name val="Czcionka tekstu podstawowego"/>
      <family val="2"/>
    </font>
    <font>
      <b/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14"/>
      <color indexed="8"/>
      <name val="Czcionka tekstu podstawowego"/>
      <family val="2"/>
    </font>
    <font>
      <sz val="12"/>
      <color indexed="36"/>
      <name val="Times New Roman"/>
      <family val="1"/>
    </font>
    <font>
      <sz val="12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.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.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8"/>
      <color rgb="FFFF0000"/>
      <name val="Times New Roman"/>
      <family val="1"/>
    </font>
    <font>
      <sz val="8"/>
      <color rgb="FFFF0000"/>
      <name val="Czcionka tekstu podstawowego"/>
      <family val="2"/>
    </font>
    <font>
      <b/>
      <sz val="9"/>
      <color theme="1"/>
      <name val="Times New Roman"/>
      <family val="1"/>
    </font>
    <font>
      <b/>
      <sz val="8"/>
      <color theme="1"/>
      <name val="Czcionka tekstu podstawowego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14"/>
      <color theme="1"/>
      <name val="Czcionka tekstu podstawowego"/>
      <family val="2"/>
    </font>
    <font>
      <sz val="12"/>
      <color rgb="FF7030A0"/>
      <name val="Times New Roman"/>
      <family val="1"/>
    </font>
    <font>
      <sz val="12"/>
      <color theme="1"/>
      <name val="Czcionka tekstu podstawowego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FF0000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Border="0" applyProtection="0">
      <alignment/>
    </xf>
    <xf numFmtId="0" fontId="3" fillId="0" borderId="0" applyBorder="0" applyProtection="0">
      <alignment/>
    </xf>
    <xf numFmtId="0" fontId="2" fillId="0" borderId="0" applyBorder="0" applyProtection="0">
      <alignment/>
    </xf>
    <xf numFmtId="0" fontId="2" fillId="0" borderId="0" applyBorder="0" applyProtection="0">
      <alignment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74" fillId="0" borderId="0" xfId="0" applyFont="1" applyAlignment="1">
      <alignment/>
    </xf>
    <xf numFmtId="0" fontId="0" fillId="10" borderId="0" xfId="0" applyFill="1" applyAlignment="1">
      <alignment/>
    </xf>
    <xf numFmtId="0" fontId="0" fillId="19" borderId="0" xfId="0" applyFill="1" applyAlignment="1">
      <alignment/>
    </xf>
    <xf numFmtId="0" fontId="0" fillId="1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6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7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78" fillId="0" borderId="0" xfId="0" applyFont="1" applyAlignment="1">
      <alignment/>
    </xf>
    <xf numFmtId="0" fontId="79" fillId="0" borderId="0" xfId="0" applyNumberFormat="1" applyFont="1" applyFill="1" applyBorder="1" applyAlignment="1">
      <alignment horizontal="left" vertical="top"/>
    </xf>
    <xf numFmtId="0" fontId="79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80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10" fillId="0" borderId="11" xfId="0" applyNumberFormat="1" applyFont="1" applyFill="1" applyBorder="1" applyAlignment="1">
      <alignment horizontal="center" vertical="center" shrinkToFit="1"/>
    </xf>
    <xf numFmtId="0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wrapText="1" shrinkToFit="1"/>
    </xf>
    <xf numFmtId="0" fontId="81" fillId="0" borderId="13" xfId="0" applyNumberFormat="1" applyFont="1" applyFill="1" applyBorder="1" applyAlignment="1">
      <alignment horizontal="center" vertical="center" wrapText="1" shrinkToFit="1"/>
    </xf>
    <xf numFmtId="0" fontId="81" fillId="0" borderId="13" xfId="0" applyFont="1" applyBorder="1" applyAlignment="1">
      <alignment horizontal="center" vertical="center"/>
    </xf>
    <xf numFmtId="0" fontId="81" fillId="0" borderId="10" xfId="0" applyFont="1" applyBorder="1" applyAlignment="1">
      <alignment/>
    </xf>
    <xf numFmtId="4" fontId="81" fillId="0" borderId="13" xfId="0" applyNumberFormat="1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wrapText="1"/>
    </xf>
    <xf numFmtId="0" fontId="81" fillId="0" borderId="13" xfId="0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/>
    </xf>
    <xf numFmtId="0" fontId="82" fillId="0" borderId="0" xfId="0" applyFont="1" applyAlignment="1">
      <alignment/>
    </xf>
    <xf numFmtId="0" fontId="10" fillId="0" borderId="13" xfId="0" applyNumberFormat="1" applyFont="1" applyFill="1" applyBorder="1" applyAlignment="1">
      <alignment horizontal="center" vertical="center" wrapText="1" shrinkToFit="1"/>
    </xf>
    <xf numFmtId="0" fontId="83" fillId="0" borderId="10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17" fillId="0" borderId="11" xfId="0" applyNumberFormat="1" applyFont="1" applyFill="1" applyBorder="1" applyAlignment="1">
      <alignment horizontal="center" vertical="center" shrinkToFit="1"/>
    </xf>
    <xf numFmtId="0" fontId="18" fillId="0" borderId="11" xfId="0" applyNumberFormat="1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vertical="center" wrapText="1"/>
    </xf>
    <xf numFmtId="0" fontId="84" fillId="0" borderId="13" xfId="0" applyFont="1" applyBorder="1" applyAlignment="1">
      <alignment horizontal="center" vertical="center"/>
    </xf>
    <xf numFmtId="0" fontId="84" fillId="0" borderId="10" xfId="0" applyFont="1" applyBorder="1" applyAlignment="1">
      <alignment/>
    </xf>
    <xf numFmtId="0" fontId="84" fillId="0" borderId="13" xfId="0" applyFont="1" applyBorder="1" applyAlignment="1">
      <alignment/>
    </xf>
    <xf numFmtId="0" fontId="18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/>
    </xf>
    <xf numFmtId="0" fontId="18" fillId="0" borderId="11" xfId="44" applyNumberFormat="1" applyFont="1" applyFill="1" applyBorder="1" applyAlignment="1" applyProtection="1">
      <alignment horizontal="left" vertical="center" wrapText="1"/>
      <protection/>
    </xf>
    <xf numFmtId="0" fontId="18" fillId="0" borderId="12" xfId="44" applyNumberFormat="1" applyFont="1" applyFill="1" applyBorder="1" applyAlignment="1" applyProtection="1">
      <alignment vertical="center" wrapText="1"/>
      <protection/>
    </xf>
    <xf numFmtId="0" fontId="18" fillId="0" borderId="13" xfId="44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NumberFormat="1" applyFont="1" applyFill="1" applyBorder="1" applyAlignment="1">
      <alignment vertical="center" wrapText="1"/>
    </xf>
    <xf numFmtId="0" fontId="18" fillId="33" borderId="13" xfId="0" applyNumberFormat="1" applyFont="1" applyFill="1" applyBorder="1" applyAlignment="1">
      <alignment horizontal="center" vertical="center" wrapText="1"/>
    </xf>
    <xf numFmtId="0" fontId="18" fillId="33" borderId="11" xfId="0" applyNumberFormat="1" applyFont="1" applyFill="1" applyBorder="1" applyAlignment="1">
      <alignment horizontal="left" vertical="center" wrapText="1"/>
    </xf>
    <xf numFmtId="0" fontId="84" fillId="33" borderId="13" xfId="0" applyFont="1" applyFill="1" applyBorder="1" applyAlignment="1">
      <alignment horizontal="center" vertical="center"/>
    </xf>
    <xf numFmtId="0" fontId="84" fillId="33" borderId="10" xfId="0" applyFont="1" applyFill="1" applyBorder="1" applyAlignment="1">
      <alignment/>
    </xf>
    <xf numFmtId="0" fontId="84" fillId="33" borderId="13" xfId="0" applyFont="1" applyFill="1" applyBorder="1" applyAlignment="1">
      <alignment/>
    </xf>
    <xf numFmtId="0" fontId="18" fillId="33" borderId="12" xfId="45" applyNumberFormat="1" applyFont="1" applyFill="1" applyBorder="1" applyAlignment="1" applyProtection="1">
      <alignment vertical="center" wrapText="1"/>
      <protection/>
    </xf>
    <xf numFmtId="0" fontId="18" fillId="33" borderId="13" xfId="45" applyNumberFormat="1" applyFont="1" applyFill="1" applyBorder="1" applyAlignment="1" applyProtection="1">
      <alignment horizontal="center" vertical="center" wrapText="1"/>
      <protection/>
    </xf>
    <xf numFmtId="0" fontId="18" fillId="33" borderId="11" xfId="44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>
      <alignment vertical="center" wrapText="1" shrinkToFit="1"/>
    </xf>
    <xf numFmtId="0" fontId="18" fillId="0" borderId="13" xfId="0" applyNumberFormat="1" applyFont="1" applyFill="1" applyBorder="1" applyAlignment="1">
      <alignment horizontal="center" vertical="center" wrapText="1" shrinkToFit="1"/>
    </xf>
    <xf numFmtId="0" fontId="18" fillId="0" borderId="11" xfId="45" applyNumberFormat="1" applyFont="1" applyFill="1" applyBorder="1" applyAlignment="1" applyProtection="1">
      <alignment horizontal="left" vertical="center" wrapText="1"/>
      <protection/>
    </xf>
    <xf numFmtId="0" fontId="18" fillId="0" borderId="12" xfId="0" applyFont="1" applyBorder="1" applyAlignment="1">
      <alignment vertical="center" wrapText="1"/>
    </xf>
    <xf numFmtId="0" fontId="17" fillId="0" borderId="0" xfId="0" applyNumberFormat="1" applyFont="1" applyFill="1" applyBorder="1" applyAlignment="1">
      <alignment horizontal="left"/>
    </xf>
    <xf numFmtId="0" fontId="85" fillId="33" borderId="13" xfId="0" applyFont="1" applyFill="1" applyBorder="1" applyAlignment="1">
      <alignment horizontal="left" vertical="center" wrapText="1"/>
    </xf>
    <xf numFmtId="0" fontId="86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left" vertical="center" wrapText="1"/>
    </xf>
    <xf numFmtId="0" fontId="18" fillId="33" borderId="10" xfId="44" applyNumberFormat="1" applyFont="1" applyFill="1" applyBorder="1" applyAlignment="1" applyProtection="1">
      <alignment horizontal="left" vertical="center" wrapText="1"/>
      <protection/>
    </xf>
    <xf numFmtId="0" fontId="18" fillId="33" borderId="13" xfId="0" applyNumberFormat="1" applyFont="1" applyFill="1" applyBorder="1" applyAlignment="1">
      <alignment horizontal="left" vertical="center" wrapText="1"/>
    </xf>
    <xf numFmtId="0" fontId="86" fillId="0" borderId="10" xfId="0" applyFont="1" applyBorder="1" applyAlignment="1">
      <alignment horizontal="center" vertical="center"/>
    </xf>
    <xf numFmtId="0" fontId="87" fillId="0" borderId="13" xfId="0" applyFont="1" applyBorder="1" applyAlignment="1">
      <alignment/>
    </xf>
    <xf numFmtId="0" fontId="18" fillId="0" borderId="12" xfId="45" applyNumberFormat="1" applyFont="1" applyFill="1" applyBorder="1" applyAlignment="1" applyProtection="1">
      <alignment vertical="center" wrapText="1"/>
      <protection/>
    </xf>
    <xf numFmtId="0" fontId="18" fillId="0" borderId="13" xfId="45" applyNumberFormat="1" applyFont="1" applyFill="1" applyBorder="1" applyAlignment="1" applyProtection="1">
      <alignment horizontal="center" vertical="center" wrapText="1"/>
      <protection/>
    </xf>
    <xf numFmtId="0" fontId="84" fillId="33" borderId="13" xfId="0" applyFont="1" applyFill="1" applyBorder="1" applyAlignment="1">
      <alignment horizontal="left" vertical="center" wrapText="1"/>
    </xf>
    <xf numFmtId="3" fontId="88" fillId="33" borderId="0" xfId="0" applyNumberFormat="1" applyFont="1" applyFill="1" applyBorder="1" applyAlignment="1">
      <alignment horizontal="right" vertical="center" indent="1"/>
    </xf>
    <xf numFmtId="4" fontId="88" fillId="33" borderId="0" xfId="0" applyNumberFormat="1" applyFont="1" applyFill="1" applyBorder="1" applyAlignment="1">
      <alignment horizontal="center" vertical="center"/>
    </xf>
    <xf numFmtId="4" fontId="0" fillId="33" borderId="0" xfId="0" applyNumberFormat="1" applyFill="1" applyBorder="1" applyAlignment="1">
      <alignment wrapText="1"/>
    </xf>
    <xf numFmtId="0" fontId="84" fillId="33" borderId="0" xfId="0" applyFont="1" applyFill="1" applyBorder="1" applyAlignment="1">
      <alignment/>
    </xf>
    <xf numFmtId="0" fontId="18" fillId="33" borderId="12" xfId="44" applyNumberFormat="1" applyFont="1" applyFill="1" applyBorder="1" applyAlignment="1" applyProtection="1">
      <alignment vertical="center" wrapText="1"/>
      <protection/>
    </xf>
    <xf numFmtId="0" fontId="18" fillId="33" borderId="12" xfId="44" applyNumberFormat="1" applyFont="1" applyFill="1" applyBorder="1" applyAlignment="1" applyProtection="1">
      <alignment horizontal="left" vertical="center" wrapText="1"/>
      <protection/>
    </xf>
    <xf numFmtId="0" fontId="89" fillId="33" borderId="13" xfId="0" applyFont="1" applyFill="1" applyBorder="1" applyAlignment="1">
      <alignment horizontal="center" vertical="center"/>
    </xf>
    <xf numFmtId="0" fontId="89" fillId="0" borderId="13" xfId="0" applyFont="1" applyBorder="1" applyAlignment="1">
      <alignment horizontal="center" vertical="center"/>
    </xf>
    <xf numFmtId="0" fontId="18" fillId="33" borderId="11" xfId="44" applyNumberFormat="1" applyFont="1" applyFill="1" applyBorder="1" applyAlignment="1" applyProtection="1">
      <alignment horizontal="left" vertical="center"/>
      <protection/>
    </xf>
    <xf numFmtId="0" fontId="18" fillId="33" borderId="13" xfId="44" applyNumberFormat="1" applyFont="1" applyFill="1" applyBorder="1" applyAlignment="1" applyProtection="1">
      <alignment horizontal="center" vertical="center" wrapText="1"/>
      <protection/>
    </xf>
    <xf numFmtId="0" fontId="18" fillId="0" borderId="0" xfId="45" applyNumberFormat="1" applyFont="1" applyFill="1" applyBorder="1" applyAlignment="1" applyProtection="1">
      <alignment horizontal="left" vertical="center" wrapText="1"/>
      <protection/>
    </xf>
    <xf numFmtId="0" fontId="90" fillId="0" borderId="13" xfId="0" applyFont="1" applyBorder="1" applyAlignment="1">
      <alignment horizontal="center" vertical="center"/>
    </xf>
    <xf numFmtId="0" fontId="90" fillId="33" borderId="13" xfId="0" applyFont="1" applyFill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0" fontId="85" fillId="33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>
      <alignment horizontal="right" vertical="center" wrapText="1"/>
    </xf>
    <xf numFmtId="0" fontId="16" fillId="0" borderId="15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165" fontId="84" fillId="0" borderId="14" xfId="0" applyNumberFormat="1" applyFont="1" applyBorder="1" applyAlignment="1">
      <alignment horizontal="center"/>
    </xf>
    <xf numFmtId="165" fontId="84" fillId="0" borderId="16" xfId="0" applyNumberFormat="1" applyFont="1" applyBorder="1" applyAlignment="1">
      <alignment horizontal="center"/>
    </xf>
    <xf numFmtId="0" fontId="84" fillId="0" borderId="14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3" fontId="18" fillId="33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Excel Built-in Normal 1 1" xfId="46"/>
    <cellStyle name="Excel Built-in Normal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8"/>
  <sheetViews>
    <sheetView tabSelected="1" workbookViewId="0" topLeftCell="A55">
      <selection activeCell="O11" sqref="O11"/>
    </sheetView>
  </sheetViews>
  <sheetFormatPr defaultColWidth="8.796875" defaultRowHeight="14.25"/>
  <cols>
    <col min="1" max="1" width="3.69921875" style="3" customWidth="1"/>
    <col min="2" max="2" width="26.09765625" style="0" customWidth="1"/>
    <col min="3" max="3" width="64.69921875" style="0" customWidth="1"/>
    <col min="4" max="4" width="6" style="17" customWidth="1"/>
    <col min="5" max="5" width="10" style="9" customWidth="1"/>
    <col min="6" max="6" width="9" style="16" hidden="1" customWidth="1"/>
    <col min="7" max="7" width="13" style="0" customWidth="1"/>
    <col min="8" max="8" width="15.69921875" style="0" customWidth="1"/>
    <col min="9" max="9" width="12" style="0" customWidth="1"/>
  </cols>
  <sheetData>
    <row r="1" spans="2:9" s="12" customFormat="1" ht="39" customHeight="1">
      <c r="B1" s="10"/>
      <c r="D1" s="11"/>
      <c r="E1" s="13"/>
      <c r="F1" s="14"/>
      <c r="G1" s="103"/>
      <c r="H1" s="103"/>
      <c r="I1" s="103"/>
    </row>
    <row r="2" spans="1:9" s="12" customFormat="1" ht="16.5">
      <c r="A2" s="108"/>
      <c r="B2" s="109"/>
      <c r="C2" s="109"/>
      <c r="D2" s="109"/>
      <c r="E2" s="109"/>
      <c r="F2" s="109"/>
      <c r="G2" s="109"/>
      <c r="H2" s="109"/>
      <c r="I2" s="109"/>
    </row>
    <row r="3" spans="1:9" s="12" customFormat="1" ht="19.5">
      <c r="A3" s="102"/>
      <c r="B3" s="102"/>
      <c r="C3" s="102"/>
      <c r="D3" s="102"/>
      <c r="E3" s="102"/>
      <c r="F3" s="102"/>
      <c r="G3" s="102"/>
      <c r="H3" s="102"/>
      <c r="I3" s="102"/>
    </row>
    <row r="4" s="4" customFormat="1" ht="14.25"/>
    <row r="5" spans="1:9" s="4" customFormat="1" ht="17.25">
      <c r="A5" s="37"/>
      <c r="B5" s="38"/>
      <c r="C5" s="38" t="s">
        <v>138</v>
      </c>
      <c r="D5" s="11"/>
      <c r="E5" s="11"/>
      <c r="F5" s="11"/>
      <c r="G5" s="11"/>
      <c r="H5" s="11"/>
      <c r="I5" s="11"/>
    </row>
    <row r="6" spans="1:9" s="4" customFormat="1" ht="17.25">
      <c r="A6" s="37"/>
      <c r="B6" s="38"/>
      <c r="C6" s="38"/>
      <c r="D6" s="11"/>
      <c r="E6" s="11"/>
      <c r="F6" s="11"/>
      <c r="G6" s="11"/>
      <c r="H6" s="11"/>
      <c r="I6" s="11"/>
    </row>
    <row r="7" spans="1:9" s="18" customFormat="1" ht="36">
      <c r="A7" s="28" t="s">
        <v>0</v>
      </c>
      <c r="B7" s="29" t="s">
        <v>1</v>
      </c>
      <c r="C7" s="30" t="s">
        <v>2</v>
      </c>
      <c r="D7" s="31" t="s">
        <v>31</v>
      </c>
      <c r="E7" s="36" t="s">
        <v>139</v>
      </c>
      <c r="F7" s="33"/>
      <c r="G7" s="34" t="s">
        <v>42</v>
      </c>
      <c r="H7" s="35" t="s">
        <v>45</v>
      </c>
      <c r="I7" s="36" t="s">
        <v>43</v>
      </c>
    </row>
    <row r="8" spans="1:9" s="43" customFormat="1" ht="19.5" customHeight="1">
      <c r="A8" s="28">
        <v>1</v>
      </c>
      <c r="B8" s="29">
        <v>2</v>
      </c>
      <c r="C8" s="30">
        <v>3</v>
      </c>
      <c r="D8" s="41">
        <v>4</v>
      </c>
      <c r="E8" s="32">
        <v>5</v>
      </c>
      <c r="F8" s="42"/>
      <c r="G8" s="32">
        <v>6</v>
      </c>
      <c r="H8" s="32">
        <v>7</v>
      </c>
      <c r="I8" s="32">
        <v>8</v>
      </c>
    </row>
    <row r="9" spans="1:9" s="2" customFormat="1" ht="34.5" customHeight="1">
      <c r="A9" s="44">
        <v>1</v>
      </c>
      <c r="B9" s="45" t="s">
        <v>18</v>
      </c>
      <c r="C9" s="46" t="s">
        <v>25</v>
      </c>
      <c r="D9" s="50" t="s">
        <v>33</v>
      </c>
      <c r="E9" s="47">
        <v>100</v>
      </c>
      <c r="F9" s="48">
        <v>1.15</v>
      </c>
      <c r="G9" s="93"/>
      <c r="H9" s="49"/>
      <c r="I9" s="49"/>
    </row>
    <row r="10" spans="1:9" s="2" customFormat="1" ht="34.5" customHeight="1">
      <c r="A10" s="44">
        <v>2</v>
      </c>
      <c r="B10" s="45" t="s">
        <v>74</v>
      </c>
      <c r="C10" s="46" t="s">
        <v>79</v>
      </c>
      <c r="D10" s="50" t="s">
        <v>33</v>
      </c>
      <c r="E10" s="47">
        <f>(300+10+5)</f>
        <v>315</v>
      </c>
      <c r="F10" s="48"/>
      <c r="G10" s="93"/>
      <c r="H10" s="49"/>
      <c r="I10" s="49"/>
    </row>
    <row r="11" spans="1:12" s="2" customFormat="1" ht="34.5" customHeight="1">
      <c r="A11" s="44">
        <v>3</v>
      </c>
      <c r="B11" s="45" t="s">
        <v>134</v>
      </c>
      <c r="C11" s="46" t="s">
        <v>135</v>
      </c>
      <c r="D11" s="50" t="s">
        <v>33</v>
      </c>
      <c r="E11" s="47">
        <v>5</v>
      </c>
      <c r="F11" s="48"/>
      <c r="G11" s="93"/>
      <c r="H11" s="49"/>
      <c r="I11" s="49"/>
      <c r="L11"/>
    </row>
    <row r="12" spans="1:9" s="2" customFormat="1" ht="34.5" customHeight="1">
      <c r="A12" s="44">
        <v>4</v>
      </c>
      <c r="B12" s="45" t="s">
        <v>104</v>
      </c>
      <c r="C12" s="56" t="s">
        <v>105</v>
      </c>
      <c r="D12" s="50" t="s">
        <v>33</v>
      </c>
      <c r="E12" s="47">
        <f>(200+72)</f>
        <v>272</v>
      </c>
      <c r="F12" s="48"/>
      <c r="G12" s="93"/>
      <c r="H12" s="49"/>
      <c r="I12" s="49"/>
    </row>
    <row r="13" spans="1:9" s="2" customFormat="1" ht="34.5" customHeight="1">
      <c r="A13" s="44">
        <v>5</v>
      </c>
      <c r="B13" s="45" t="s">
        <v>106</v>
      </c>
      <c r="C13" s="46" t="s">
        <v>107</v>
      </c>
      <c r="D13" s="50" t="s">
        <v>33</v>
      </c>
      <c r="E13" s="47">
        <v>20</v>
      </c>
      <c r="F13" s="48"/>
      <c r="G13" s="93"/>
      <c r="H13" s="49"/>
      <c r="I13" s="49"/>
    </row>
    <row r="14" spans="1:9" s="1" customFormat="1" ht="34.5" customHeight="1">
      <c r="A14" s="44">
        <v>6</v>
      </c>
      <c r="B14" s="45" t="s">
        <v>26</v>
      </c>
      <c r="C14" s="46" t="s">
        <v>34</v>
      </c>
      <c r="D14" s="50" t="s">
        <v>3</v>
      </c>
      <c r="E14" s="51">
        <v>100</v>
      </c>
      <c r="F14" s="48">
        <v>1.15</v>
      </c>
      <c r="G14" s="93"/>
      <c r="H14" s="49"/>
      <c r="I14" s="52"/>
    </row>
    <row r="15" spans="1:9" s="1" customFormat="1" ht="34.5" customHeight="1">
      <c r="A15" s="44">
        <v>7</v>
      </c>
      <c r="B15" s="45" t="s">
        <v>78</v>
      </c>
      <c r="C15" s="46" t="s">
        <v>77</v>
      </c>
      <c r="D15" s="50" t="s">
        <v>33</v>
      </c>
      <c r="E15" s="51">
        <v>80</v>
      </c>
      <c r="F15" s="48"/>
      <c r="G15" s="93"/>
      <c r="H15" s="49"/>
      <c r="I15" s="52"/>
    </row>
    <row r="16" spans="1:9" s="1" customFormat="1" ht="34.5" customHeight="1">
      <c r="A16" s="44">
        <v>8</v>
      </c>
      <c r="B16" s="45" t="s">
        <v>123</v>
      </c>
      <c r="C16" s="46" t="s">
        <v>124</v>
      </c>
      <c r="D16" s="50" t="s">
        <v>3</v>
      </c>
      <c r="E16" s="51">
        <v>1</v>
      </c>
      <c r="F16" s="48">
        <v>1.15</v>
      </c>
      <c r="G16" s="93"/>
      <c r="H16" s="49"/>
      <c r="I16" s="52"/>
    </row>
    <row r="17" spans="1:9" s="1" customFormat="1" ht="34.5" customHeight="1">
      <c r="A17" s="44">
        <v>9</v>
      </c>
      <c r="B17" s="45" t="s">
        <v>123</v>
      </c>
      <c r="C17" s="46" t="s">
        <v>125</v>
      </c>
      <c r="D17" s="50" t="s">
        <v>3</v>
      </c>
      <c r="E17" s="47">
        <v>1</v>
      </c>
      <c r="F17" s="48">
        <v>1.15</v>
      </c>
      <c r="G17" s="93"/>
      <c r="H17" s="49"/>
      <c r="I17" s="52"/>
    </row>
    <row r="18" spans="1:9" s="1" customFormat="1" ht="34.5" customHeight="1">
      <c r="A18" s="44">
        <v>10</v>
      </c>
      <c r="B18" s="45" t="s">
        <v>52</v>
      </c>
      <c r="C18" s="46" t="s">
        <v>54</v>
      </c>
      <c r="D18" s="50" t="s">
        <v>33</v>
      </c>
      <c r="E18" s="51">
        <v>50</v>
      </c>
      <c r="F18" s="48"/>
      <c r="G18" s="93"/>
      <c r="H18" s="49"/>
      <c r="I18" s="52"/>
    </row>
    <row r="19" spans="1:9" ht="34.5" customHeight="1">
      <c r="A19" s="44">
        <v>11</v>
      </c>
      <c r="B19" s="45" t="s">
        <v>27</v>
      </c>
      <c r="C19" s="46" t="s">
        <v>44</v>
      </c>
      <c r="D19" s="50" t="s">
        <v>33</v>
      </c>
      <c r="E19" s="47">
        <v>100</v>
      </c>
      <c r="F19" s="48"/>
      <c r="G19" s="93"/>
      <c r="H19" s="49"/>
      <c r="I19" s="49"/>
    </row>
    <row r="20" spans="1:9" ht="34.5" customHeight="1">
      <c r="A20" s="44">
        <v>12</v>
      </c>
      <c r="B20" s="45" t="s">
        <v>11</v>
      </c>
      <c r="C20" s="46" t="s">
        <v>21</v>
      </c>
      <c r="D20" s="50" t="s">
        <v>3</v>
      </c>
      <c r="E20" s="47">
        <f>(50+10)</f>
        <v>60</v>
      </c>
      <c r="F20" s="48">
        <v>1.15</v>
      </c>
      <c r="G20" s="93"/>
      <c r="H20" s="49"/>
      <c r="I20" s="49"/>
    </row>
    <row r="21" spans="1:9" ht="34.5" customHeight="1">
      <c r="A21" s="44">
        <v>13</v>
      </c>
      <c r="B21" s="45" t="s">
        <v>11</v>
      </c>
      <c r="C21" s="46" t="s">
        <v>22</v>
      </c>
      <c r="D21" s="50" t="s">
        <v>3</v>
      </c>
      <c r="E21" s="47">
        <f>(50+10)</f>
        <v>60</v>
      </c>
      <c r="F21" s="48">
        <v>1.15</v>
      </c>
      <c r="G21" s="93"/>
      <c r="H21" s="49"/>
      <c r="I21" s="49"/>
    </row>
    <row r="22" spans="1:47" ht="34.5" customHeight="1">
      <c r="A22" s="44">
        <v>14</v>
      </c>
      <c r="B22" s="45" t="s">
        <v>11</v>
      </c>
      <c r="C22" s="54" t="s">
        <v>23</v>
      </c>
      <c r="D22" s="55" t="s">
        <v>3</v>
      </c>
      <c r="E22" s="47">
        <f>(50+10)</f>
        <v>60</v>
      </c>
      <c r="F22" s="48">
        <v>1.15</v>
      </c>
      <c r="G22" s="93"/>
      <c r="H22" s="49"/>
      <c r="I22" s="49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ht="34.5" customHeight="1">
      <c r="A23" s="44">
        <v>15</v>
      </c>
      <c r="B23" s="45" t="s">
        <v>11</v>
      </c>
      <c r="C23" s="54" t="s">
        <v>48</v>
      </c>
      <c r="D23" s="55" t="s">
        <v>3</v>
      </c>
      <c r="E23" s="47">
        <v>50</v>
      </c>
      <c r="F23" s="48">
        <v>1.15</v>
      </c>
      <c r="G23" s="93"/>
      <c r="H23" s="49"/>
      <c r="I23" s="49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ht="34.5" customHeight="1">
      <c r="A24" s="44">
        <v>16</v>
      </c>
      <c r="B24" s="58" t="s">
        <v>130</v>
      </c>
      <c r="C24" s="56" t="s">
        <v>131</v>
      </c>
      <c r="D24" s="57" t="s">
        <v>32</v>
      </c>
      <c r="E24" s="59">
        <v>4</v>
      </c>
      <c r="F24" s="60">
        <v>1.15</v>
      </c>
      <c r="G24" s="88"/>
      <c r="H24" s="49"/>
      <c r="I24" s="4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ht="34.5" customHeight="1">
      <c r="A25" s="44">
        <v>17</v>
      </c>
      <c r="B25" s="58" t="s">
        <v>132</v>
      </c>
      <c r="C25" s="56" t="s">
        <v>133</v>
      </c>
      <c r="D25" s="57" t="s">
        <v>32</v>
      </c>
      <c r="E25" s="59">
        <v>2</v>
      </c>
      <c r="F25" s="60">
        <v>1.15</v>
      </c>
      <c r="G25" s="88"/>
      <c r="H25" s="49"/>
      <c r="I25" s="49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ht="34.5" customHeight="1">
      <c r="A26" s="44">
        <v>18</v>
      </c>
      <c r="B26" s="58" t="s">
        <v>126</v>
      </c>
      <c r="C26" s="56" t="s">
        <v>127</v>
      </c>
      <c r="D26" s="57" t="s">
        <v>3</v>
      </c>
      <c r="E26" s="59">
        <v>2</v>
      </c>
      <c r="F26" s="60">
        <v>1.15</v>
      </c>
      <c r="G26" s="88"/>
      <c r="H26" s="49"/>
      <c r="I26" s="49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5" customFormat="1" ht="34.5" customHeight="1">
      <c r="A27" s="44">
        <v>19</v>
      </c>
      <c r="B27" s="58" t="s">
        <v>5</v>
      </c>
      <c r="C27" s="56" t="s">
        <v>13</v>
      </c>
      <c r="D27" s="57" t="s">
        <v>3</v>
      </c>
      <c r="E27" s="59">
        <v>40</v>
      </c>
      <c r="F27" s="60">
        <v>1.15</v>
      </c>
      <c r="G27" s="94"/>
      <c r="H27" s="49"/>
      <c r="I27" s="6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5" customFormat="1" ht="34.5" customHeight="1">
      <c r="A28" s="44">
        <v>20</v>
      </c>
      <c r="B28" s="58" t="s">
        <v>6</v>
      </c>
      <c r="C28" s="62" t="s">
        <v>20</v>
      </c>
      <c r="D28" s="63" t="s">
        <v>3</v>
      </c>
      <c r="E28" s="59">
        <v>62</v>
      </c>
      <c r="F28" s="60">
        <v>1.15</v>
      </c>
      <c r="G28" s="94"/>
      <c r="H28" s="49"/>
      <c r="I28" s="6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7" customFormat="1" ht="34.5" customHeight="1">
      <c r="A29" s="44">
        <v>21</v>
      </c>
      <c r="B29" s="64" t="s">
        <v>36</v>
      </c>
      <c r="C29" s="56" t="s">
        <v>35</v>
      </c>
      <c r="D29" s="57" t="s">
        <v>33</v>
      </c>
      <c r="E29" s="59">
        <f>(100+2)</f>
        <v>102</v>
      </c>
      <c r="F29" s="60">
        <v>1.15</v>
      </c>
      <c r="G29" s="94"/>
      <c r="H29" s="49"/>
      <c r="I29" s="6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7" customFormat="1" ht="34.5" customHeight="1">
      <c r="A30" s="44">
        <v>22</v>
      </c>
      <c r="B30" s="58" t="s">
        <v>4</v>
      </c>
      <c r="C30" s="56" t="s">
        <v>76</v>
      </c>
      <c r="D30" s="57" t="s">
        <v>3</v>
      </c>
      <c r="E30" s="59">
        <v>20</v>
      </c>
      <c r="F30" s="60">
        <v>1.15</v>
      </c>
      <c r="G30" s="94"/>
      <c r="H30" s="49"/>
      <c r="I30" s="61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4.5" customHeight="1">
      <c r="A31" s="44">
        <v>23</v>
      </c>
      <c r="B31" s="58" t="s">
        <v>4</v>
      </c>
      <c r="C31" s="56" t="s">
        <v>24</v>
      </c>
      <c r="D31" s="57" t="s">
        <v>3</v>
      </c>
      <c r="E31" s="59">
        <v>20</v>
      </c>
      <c r="F31" s="60">
        <v>1.15</v>
      </c>
      <c r="G31" s="94"/>
      <c r="H31" s="49"/>
      <c r="I31" s="6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34.5" customHeight="1">
      <c r="A32" s="44">
        <v>24</v>
      </c>
      <c r="B32" s="58" t="s">
        <v>108</v>
      </c>
      <c r="C32" s="56" t="s">
        <v>109</v>
      </c>
      <c r="D32" s="57" t="s">
        <v>3</v>
      </c>
      <c r="E32" s="59">
        <v>5</v>
      </c>
      <c r="F32" s="60">
        <v>1.15</v>
      </c>
      <c r="G32" s="94"/>
      <c r="H32" s="49"/>
      <c r="I32" s="6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4.5" customHeight="1">
      <c r="A33" s="44">
        <v>25</v>
      </c>
      <c r="B33" s="58" t="s">
        <v>110</v>
      </c>
      <c r="C33" s="56" t="s">
        <v>111</v>
      </c>
      <c r="D33" s="57" t="s">
        <v>3</v>
      </c>
      <c r="E33" s="59">
        <v>5</v>
      </c>
      <c r="F33" s="60">
        <v>1.15</v>
      </c>
      <c r="G33" s="94"/>
      <c r="H33" s="49"/>
      <c r="I33" s="6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4.5" customHeight="1">
      <c r="A34" s="44">
        <v>26</v>
      </c>
      <c r="B34" s="56" t="s">
        <v>112</v>
      </c>
      <c r="C34" s="46" t="s">
        <v>113</v>
      </c>
      <c r="D34" s="57" t="s">
        <v>3</v>
      </c>
      <c r="E34" s="59">
        <v>5</v>
      </c>
      <c r="F34" s="60"/>
      <c r="G34" s="94"/>
      <c r="H34" s="49"/>
      <c r="I34" s="6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12" ht="34.5" customHeight="1">
      <c r="A35" s="44">
        <v>27</v>
      </c>
      <c r="B35" s="67" t="s">
        <v>7</v>
      </c>
      <c r="C35" s="65" t="s">
        <v>8</v>
      </c>
      <c r="D35" s="66" t="s">
        <v>33</v>
      </c>
      <c r="E35" s="47">
        <v>200</v>
      </c>
      <c r="F35" s="48">
        <v>1.15</v>
      </c>
      <c r="G35" s="93"/>
      <c r="H35" s="49"/>
      <c r="I35" s="49"/>
      <c r="J35" s="8"/>
      <c r="K35" s="8"/>
      <c r="L35" s="8"/>
    </row>
    <row r="36" spans="1:9" ht="34.5" customHeight="1">
      <c r="A36" s="44">
        <v>28</v>
      </c>
      <c r="B36" s="45" t="s">
        <v>12</v>
      </c>
      <c r="C36" s="65" t="s">
        <v>8</v>
      </c>
      <c r="D36" s="66" t="s">
        <v>33</v>
      </c>
      <c r="E36" s="47">
        <v>200</v>
      </c>
      <c r="F36" s="48">
        <v>1.15</v>
      </c>
      <c r="G36" s="93"/>
      <c r="H36" s="49"/>
      <c r="I36" s="49"/>
    </row>
    <row r="37" spans="1:9" ht="34.5" customHeight="1">
      <c r="A37" s="44">
        <v>29</v>
      </c>
      <c r="B37" s="45" t="s">
        <v>9</v>
      </c>
      <c r="C37" s="46" t="s">
        <v>37</v>
      </c>
      <c r="D37" s="50" t="s">
        <v>3</v>
      </c>
      <c r="E37" s="47">
        <v>50</v>
      </c>
      <c r="F37" s="48">
        <v>1.15</v>
      </c>
      <c r="G37" s="93"/>
      <c r="H37" s="49"/>
      <c r="I37" s="49"/>
    </row>
    <row r="38" spans="1:9" ht="54" customHeight="1">
      <c r="A38" s="44">
        <v>30</v>
      </c>
      <c r="B38" s="67" t="s">
        <v>14</v>
      </c>
      <c r="C38" s="68" t="s">
        <v>47</v>
      </c>
      <c r="D38" s="57" t="s">
        <v>3</v>
      </c>
      <c r="E38" s="47">
        <v>30</v>
      </c>
      <c r="F38" s="48">
        <v>1.15</v>
      </c>
      <c r="G38" s="93"/>
      <c r="H38" s="49"/>
      <c r="I38" s="49"/>
    </row>
    <row r="39" spans="1:9" ht="45" customHeight="1">
      <c r="A39" s="44">
        <v>31</v>
      </c>
      <c r="B39" s="45" t="s">
        <v>15</v>
      </c>
      <c r="C39" s="46" t="s">
        <v>38</v>
      </c>
      <c r="D39" s="50" t="s">
        <v>33</v>
      </c>
      <c r="E39" s="47">
        <v>500</v>
      </c>
      <c r="F39" s="48">
        <v>1.15</v>
      </c>
      <c r="G39" s="93"/>
      <c r="H39" s="49"/>
      <c r="I39" s="49"/>
    </row>
    <row r="40" spans="1:9" ht="45" customHeight="1">
      <c r="A40" s="44">
        <v>32</v>
      </c>
      <c r="B40" s="45" t="s">
        <v>99</v>
      </c>
      <c r="C40" s="46" t="s">
        <v>100</v>
      </c>
      <c r="D40" s="50" t="s">
        <v>98</v>
      </c>
      <c r="E40" s="47">
        <v>15</v>
      </c>
      <c r="F40" s="48"/>
      <c r="G40" s="93"/>
      <c r="H40" s="49"/>
      <c r="I40" s="49"/>
    </row>
    <row r="41" spans="1:9" ht="34.5" customHeight="1">
      <c r="A41" s="44">
        <v>33</v>
      </c>
      <c r="B41" s="45" t="s">
        <v>16</v>
      </c>
      <c r="C41" s="54" t="s">
        <v>49</v>
      </c>
      <c r="D41" s="55" t="s">
        <v>33</v>
      </c>
      <c r="E41" s="47">
        <f>(200+50)</f>
        <v>250</v>
      </c>
      <c r="F41" s="48">
        <v>1.15</v>
      </c>
      <c r="G41" s="93"/>
      <c r="H41" s="49"/>
      <c r="I41" s="49"/>
    </row>
    <row r="42" spans="1:9" ht="34.5" customHeight="1">
      <c r="A42" s="44">
        <v>34</v>
      </c>
      <c r="B42" s="45" t="s">
        <v>16</v>
      </c>
      <c r="C42" s="54" t="s">
        <v>50</v>
      </c>
      <c r="D42" s="55" t="s">
        <v>33</v>
      </c>
      <c r="E42" s="47">
        <v>200</v>
      </c>
      <c r="F42" s="48">
        <v>1.15</v>
      </c>
      <c r="G42" s="93"/>
      <c r="H42" s="49"/>
      <c r="I42" s="49"/>
    </row>
    <row r="43" spans="1:9" ht="34.5" customHeight="1">
      <c r="A43" s="44">
        <v>35</v>
      </c>
      <c r="B43" s="67" t="s">
        <v>28</v>
      </c>
      <c r="C43" s="46" t="s">
        <v>39</v>
      </c>
      <c r="D43" s="50" t="s">
        <v>33</v>
      </c>
      <c r="E43" s="47">
        <v>600</v>
      </c>
      <c r="F43" s="48">
        <v>1.15</v>
      </c>
      <c r="G43" s="93"/>
      <c r="H43" s="49"/>
      <c r="I43" s="49"/>
    </row>
    <row r="44" spans="1:9" ht="34.5" customHeight="1">
      <c r="A44" s="44">
        <v>36</v>
      </c>
      <c r="B44" s="67" t="s">
        <v>51</v>
      </c>
      <c r="C44" s="46" t="s">
        <v>53</v>
      </c>
      <c r="D44" s="50" t="s">
        <v>33</v>
      </c>
      <c r="E44" s="47">
        <v>100</v>
      </c>
      <c r="F44" s="48"/>
      <c r="G44" s="93"/>
      <c r="H44" s="49"/>
      <c r="I44" s="49"/>
    </row>
    <row r="45" spans="1:9" ht="34.5" customHeight="1">
      <c r="A45" s="44">
        <v>37</v>
      </c>
      <c r="B45" s="92" t="s">
        <v>122</v>
      </c>
      <c r="C45" s="79" t="s">
        <v>120</v>
      </c>
      <c r="D45" s="63" t="s">
        <v>3</v>
      </c>
      <c r="E45" s="47">
        <v>1</v>
      </c>
      <c r="F45" s="48">
        <v>1.15</v>
      </c>
      <c r="G45" s="93"/>
      <c r="H45" s="49"/>
      <c r="I45" s="49"/>
    </row>
    <row r="46" spans="1:9" ht="34.5" customHeight="1">
      <c r="A46" s="44">
        <v>38</v>
      </c>
      <c r="B46" s="92" t="s">
        <v>122</v>
      </c>
      <c r="C46" s="79" t="s">
        <v>121</v>
      </c>
      <c r="D46" s="80" t="s">
        <v>3</v>
      </c>
      <c r="E46" s="51">
        <v>1</v>
      </c>
      <c r="F46" s="48">
        <v>1.15</v>
      </c>
      <c r="G46" s="93"/>
      <c r="H46" s="49"/>
      <c r="I46" s="49"/>
    </row>
    <row r="47" spans="1:10" s="2" customFormat="1" ht="34.5" customHeight="1">
      <c r="A47" s="44">
        <v>39</v>
      </c>
      <c r="B47" s="74" t="s">
        <v>55</v>
      </c>
      <c r="C47" s="70" t="s">
        <v>56</v>
      </c>
      <c r="D47" s="57" t="s">
        <v>57</v>
      </c>
      <c r="E47" s="111">
        <v>200</v>
      </c>
      <c r="F47" s="71">
        <v>21.16</v>
      </c>
      <c r="G47" s="95"/>
      <c r="H47" s="49"/>
      <c r="I47" s="73"/>
      <c r="J47" s="72"/>
    </row>
    <row r="48" spans="1:10" s="2" customFormat="1" ht="34.5" customHeight="1">
      <c r="A48" s="44">
        <v>40</v>
      </c>
      <c r="B48" s="74" t="s">
        <v>68</v>
      </c>
      <c r="C48" s="70" t="s">
        <v>67</v>
      </c>
      <c r="D48" s="57" t="s">
        <v>57</v>
      </c>
      <c r="E48" s="111">
        <v>100</v>
      </c>
      <c r="F48" s="71"/>
      <c r="G48" s="95"/>
      <c r="H48" s="49"/>
      <c r="I48" s="73"/>
      <c r="J48" s="72"/>
    </row>
    <row r="49" spans="1:10" ht="34.5" customHeight="1">
      <c r="A49" s="44">
        <v>41</v>
      </c>
      <c r="B49" s="74" t="s">
        <v>58</v>
      </c>
      <c r="C49" s="70" t="s">
        <v>59</v>
      </c>
      <c r="D49" s="57" t="s">
        <v>32</v>
      </c>
      <c r="E49" s="111">
        <v>100</v>
      </c>
      <c r="F49" s="71">
        <v>6.4</v>
      </c>
      <c r="G49" s="95"/>
      <c r="H49" s="49"/>
      <c r="I49" s="73"/>
      <c r="J49" s="72"/>
    </row>
    <row r="50" spans="1:10" ht="34.5" customHeight="1">
      <c r="A50" s="44">
        <v>42</v>
      </c>
      <c r="B50" s="75" t="s">
        <v>60</v>
      </c>
      <c r="C50" s="70" t="s">
        <v>95</v>
      </c>
      <c r="D50" s="57" t="s">
        <v>57</v>
      </c>
      <c r="E50" s="111">
        <v>300</v>
      </c>
      <c r="F50" s="71">
        <v>12.8</v>
      </c>
      <c r="G50" s="95"/>
      <c r="H50" s="49"/>
      <c r="I50" s="73"/>
      <c r="J50" s="72"/>
    </row>
    <row r="51" spans="1:10" ht="34.5" customHeight="1">
      <c r="A51" s="44">
        <v>43</v>
      </c>
      <c r="B51" s="74" t="s">
        <v>61</v>
      </c>
      <c r="C51" s="70" t="s">
        <v>62</v>
      </c>
      <c r="D51" s="57" t="s">
        <v>57</v>
      </c>
      <c r="E51" s="111">
        <v>100</v>
      </c>
      <c r="F51" s="71">
        <v>17.59</v>
      </c>
      <c r="G51" s="95"/>
      <c r="H51" s="49"/>
      <c r="I51" s="73"/>
      <c r="J51" s="72"/>
    </row>
    <row r="52" spans="1:10" ht="34.5" customHeight="1">
      <c r="A52" s="44">
        <v>44</v>
      </c>
      <c r="B52" s="76" t="s">
        <v>63</v>
      </c>
      <c r="C52" s="70" t="s">
        <v>64</v>
      </c>
      <c r="D52" s="57" t="s">
        <v>3</v>
      </c>
      <c r="E52" s="111">
        <f>(300+4)</f>
        <v>304</v>
      </c>
      <c r="F52" s="71">
        <v>6.4</v>
      </c>
      <c r="G52" s="95"/>
      <c r="H52" s="49"/>
      <c r="I52" s="73"/>
      <c r="J52" s="72"/>
    </row>
    <row r="53" spans="1:10" ht="34.5" customHeight="1">
      <c r="A53" s="44">
        <v>45</v>
      </c>
      <c r="B53" s="76" t="s">
        <v>65</v>
      </c>
      <c r="C53" s="70" t="s">
        <v>66</v>
      </c>
      <c r="D53" s="57" t="s">
        <v>3</v>
      </c>
      <c r="E53" s="111">
        <v>70</v>
      </c>
      <c r="F53" s="71">
        <v>8.74</v>
      </c>
      <c r="G53" s="95"/>
      <c r="H53" s="49"/>
      <c r="I53" s="73"/>
      <c r="J53" s="72"/>
    </row>
    <row r="54" spans="1:10" ht="34.5" customHeight="1">
      <c r="A54" s="44">
        <v>46</v>
      </c>
      <c r="B54" s="76" t="s">
        <v>136</v>
      </c>
      <c r="C54" s="96" t="s">
        <v>137</v>
      </c>
      <c r="D54" s="57" t="s">
        <v>3</v>
      </c>
      <c r="E54" s="111">
        <v>100</v>
      </c>
      <c r="F54" s="77"/>
      <c r="G54" s="95"/>
      <c r="H54" s="49"/>
      <c r="I54" s="73"/>
      <c r="J54" s="72"/>
    </row>
    <row r="55" spans="1:10" ht="34.5" customHeight="1">
      <c r="A55" s="44">
        <v>47</v>
      </c>
      <c r="B55" s="76" t="s">
        <v>102</v>
      </c>
      <c r="C55" s="87" t="s">
        <v>103</v>
      </c>
      <c r="D55" s="57" t="s">
        <v>3</v>
      </c>
      <c r="E55" s="111">
        <f>(8+4)</f>
        <v>12</v>
      </c>
      <c r="F55" s="77"/>
      <c r="G55" s="95"/>
      <c r="H55" s="49"/>
      <c r="I55" s="73"/>
      <c r="J55" s="72"/>
    </row>
    <row r="56" spans="1:10" ht="34.5" customHeight="1">
      <c r="A56" s="44">
        <v>48</v>
      </c>
      <c r="B56" s="76" t="s">
        <v>91</v>
      </c>
      <c r="C56" s="70" t="s">
        <v>94</v>
      </c>
      <c r="D56" s="57" t="s">
        <v>32</v>
      </c>
      <c r="E56" s="111">
        <v>10</v>
      </c>
      <c r="F56" s="77"/>
      <c r="G56" s="95"/>
      <c r="H56" s="49"/>
      <c r="I56" s="73"/>
      <c r="J56" s="72"/>
    </row>
    <row r="57" spans="1:10" ht="34.5" customHeight="1">
      <c r="A57" s="44">
        <v>49</v>
      </c>
      <c r="B57" s="76" t="s">
        <v>69</v>
      </c>
      <c r="C57" s="70" t="s">
        <v>70</v>
      </c>
      <c r="D57" s="57" t="s">
        <v>33</v>
      </c>
      <c r="E57" s="111">
        <v>50</v>
      </c>
      <c r="F57" s="77"/>
      <c r="G57" s="95"/>
      <c r="H57" s="49"/>
      <c r="I57" s="73"/>
      <c r="J57" s="72"/>
    </row>
    <row r="58" spans="1:10" ht="41.25" customHeight="1">
      <c r="A58" s="44">
        <v>50</v>
      </c>
      <c r="B58" s="67" t="s">
        <v>114</v>
      </c>
      <c r="C58" s="79" t="s">
        <v>115</v>
      </c>
      <c r="D58" s="80" t="s">
        <v>33</v>
      </c>
      <c r="E58" s="47">
        <v>100</v>
      </c>
      <c r="F58" s="48">
        <v>1.15</v>
      </c>
      <c r="G58" s="93"/>
      <c r="H58" s="49"/>
      <c r="I58" s="73"/>
      <c r="J58" s="72"/>
    </row>
    <row r="59" spans="1:10" ht="34.5" customHeight="1">
      <c r="A59" s="44">
        <v>51</v>
      </c>
      <c r="B59" s="67" t="s">
        <v>85</v>
      </c>
      <c r="C59" s="79" t="s">
        <v>86</v>
      </c>
      <c r="D59" s="80" t="s">
        <v>33</v>
      </c>
      <c r="E59" s="47">
        <v>3500</v>
      </c>
      <c r="F59" s="48">
        <v>1.15</v>
      </c>
      <c r="G59" s="93"/>
      <c r="H59" s="49"/>
      <c r="I59" s="73"/>
      <c r="J59" s="72"/>
    </row>
    <row r="60" spans="1:10" ht="34.5" customHeight="1">
      <c r="A60" s="44">
        <v>52</v>
      </c>
      <c r="B60" s="67" t="s">
        <v>87</v>
      </c>
      <c r="C60" s="79" t="s">
        <v>88</v>
      </c>
      <c r="D60" s="80" t="s">
        <v>33</v>
      </c>
      <c r="E60" s="47">
        <v>3500</v>
      </c>
      <c r="F60" s="48"/>
      <c r="G60" s="93"/>
      <c r="H60" s="49"/>
      <c r="I60" s="73"/>
      <c r="J60" s="72"/>
    </row>
    <row r="61" spans="1:10" ht="34.5" customHeight="1">
      <c r="A61" s="44">
        <v>53</v>
      </c>
      <c r="B61" s="67" t="s">
        <v>96</v>
      </c>
      <c r="C61" s="86" t="s">
        <v>97</v>
      </c>
      <c r="D61" s="80" t="s">
        <v>33</v>
      </c>
      <c r="E61" s="47">
        <v>2000</v>
      </c>
      <c r="F61" s="48"/>
      <c r="G61" s="93"/>
      <c r="H61" s="49"/>
      <c r="I61" s="73"/>
      <c r="J61" s="72"/>
    </row>
    <row r="62" spans="1:10" ht="34.5" customHeight="1">
      <c r="A62" s="44">
        <v>54</v>
      </c>
      <c r="B62" s="76" t="s">
        <v>73</v>
      </c>
      <c r="C62" s="79" t="s">
        <v>80</v>
      </c>
      <c r="D62" s="80" t="s">
        <v>33</v>
      </c>
      <c r="E62" s="47">
        <v>200</v>
      </c>
      <c r="F62" s="48">
        <v>1.15</v>
      </c>
      <c r="G62" s="93"/>
      <c r="H62" s="49"/>
      <c r="I62" s="73"/>
      <c r="J62" s="72"/>
    </row>
    <row r="63" spans="1:10" ht="34.5" customHeight="1">
      <c r="A63" s="44">
        <v>55</v>
      </c>
      <c r="B63" s="76" t="s">
        <v>73</v>
      </c>
      <c r="C63" s="79" t="s">
        <v>81</v>
      </c>
      <c r="D63" s="80" t="s">
        <v>33</v>
      </c>
      <c r="E63" s="47">
        <v>10</v>
      </c>
      <c r="F63" s="48">
        <v>1.15</v>
      </c>
      <c r="G63" s="93"/>
      <c r="H63" s="49"/>
      <c r="I63" s="73"/>
      <c r="J63" s="72"/>
    </row>
    <row r="64" spans="1:10" ht="56.25" customHeight="1">
      <c r="A64" s="44">
        <v>56</v>
      </c>
      <c r="B64" s="76" t="s">
        <v>72</v>
      </c>
      <c r="C64" s="81" t="s">
        <v>82</v>
      </c>
      <c r="D64" s="57" t="s">
        <v>33</v>
      </c>
      <c r="E64" s="111">
        <v>80</v>
      </c>
      <c r="F64" s="77"/>
      <c r="G64" s="95"/>
      <c r="H64" s="49"/>
      <c r="I64" s="73"/>
      <c r="J64" s="72"/>
    </row>
    <row r="65" spans="1:18" ht="34.5" customHeight="1">
      <c r="A65" s="44">
        <v>57</v>
      </c>
      <c r="B65" s="67" t="s">
        <v>89</v>
      </c>
      <c r="C65" s="79" t="s">
        <v>92</v>
      </c>
      <c r="D65" s="80" t="s">
        <v>33</v>
      </c>
      <c r="E65" s="47">
        <v>300</v>
      </c>
      <c r="F65" s="48"/>
      <c r="G65" s="93"/>
      <c r="H65" s="49"/>
      <c r="I65" s="49"/>
      <c r="J65" s="84"/>
      <c r="K65" s="85"/>
      <c r="L65" s="82"/>
      <c r="M65" s="83"/>
      <c r="N65" s="84"/>
      <c r="O65" s="85"/>
      <c r="P65" s="82"/>
      <c r="Q65" s="83"/>
      <c r="R65" s="84"/>
    </row>
    <row r="66" spans="1:18" ht="34.5" customHeight="1">
      <c r="A66" s="44">
        <v>58</v>
      </c>
      <c r="B66" s="67" t="s">
        <v>90</v>
      </c>
      <c r="C66" s="79" t="s">
        <v>93</v>
      </c>
      <c r="D66" s="80" t="s">
        <v>33</v>
      </c>
      <c r="E66" s="47">
        <v>20</v>
      </c>
      <c r="F66" s="48"/>
      <c r="G66" s="93"/>
      <c r="H66" s="49"/>
      <c r="I66" s="49"/>
      <c r="J66" s="84"/>
      <c r="K66" s="85"/>
      <c r="L66" s="82"/>
      <c r="M66" s="83"/>
      <c r="N66" s="84"/>
      <c r="O66" s="85"/>
      <c r="P66" s="82"/>
      <c r="Q66" s="83"/>
      <c r="R66" s="84"/>
    </row>
    <row r="67" spans="1:18" ht="34.5" customHeight="1">
      <c r="A67" s="44">
        <v>59</v>
      </c>
      <c r="B67" s="67" t="s">
        <v>116</v>
      </c>
      <c r="C67" s="46" t="s">
        <v>117</v>
      </c>
      <c r="D67" s="50" t="s">
        <v>33</v>
      </c>
      <c r="E67" s="51">
        <f>(50+50)</f>
        <v>100</v>
      </c>
      <c r="F67" s="48">
        <v>1.15</v>
      </c>
      <c r="G67" s="93"/>
      <c r="H67" s="49"/>
      <c r="I67" s="49"/>
      <c r="J67" s="84"/>
      <c r="K67" s="85"/>
      <c r="L67" s="82"/>
      <c r="M67" s="83"/>
      <c r="N67" s="84"/>
      <c r="O67" s="85"/>
      <c r="P67" s="82"/>
      <c r="Q67" s="83"/>
      <c r="R67" s="84"/>
    </row>
    <row r="68" spans="1:9" s="1" customFormat="1" ht="47.25" customHeight="1">
      <c r="A68" s="44">
        <v>60</v>
      </c>
      <c r="B68" s="64" t="s">
        <v>40</v>
      </c>
      <c r="C68" s="54" t="s">
        <v>29</v>
      </c>
      <c r="D68" s="55" t="s">
        <v>33</v>
      </c>
      <c r="E68" s="51">
        <v>500</v>
      </c>
      <c r="F68" s="48"/>
      <c r="G68" s="93"/>
      <c r="H68" s="49"/>
      <c r="I68" s="52"/>
    </row>
    <row r="69" spans="1:9" s="1" customFormat="1" ht="47.25" customHeight="1">
      <c r="A69" s="44">
        <v>61</v>
      </c>
      <c r="B69" s="53" t="s">
        <v>30</v>
      </c>
      <c r="C69" s="54" t="s">
        <v>41</v>
      </c>
      <c r="D69" s="55" t="s">
        <v>33</v>
      </c>
      <c r="E69" s="51">
        <v>300</v>
      </c>
      <c r="F69" s="48"/>
      <c r="G69" s="93"/>
      <c r="H69" s="49"/>
      <c r="I69" s="52"/>
    </row>
    <row r="70" spans="1:9" ht="54" customHeight="1">
      <c r="A70" s="44">
        <v>62</v>
      </c>
      <c r="B70" s="45" t="s">
        <v>10</v>
      </c>
      <c r="C70" s="46" t="s">
        <v>101</v>
      </c>
      <c r="D70" s="50" t="s">
        <v>33</v>
      </c>
      <c r="E70" s="47">
        <v>200</v>
      </c>
      <c r="F70" s="48">
        <v>1.15</v>
      </c>
      <c r="G70" s="93"/>
      <c r="H70" s="49"/>
      <c r="I70" s="49"/>
    </row>
    <row r="71" spans="1:9" ht="54" customHeight="1">
      <c r="A71" s="44">
        <v>63</v>
      </c>
      <c r="B71" s="45" t="s">
        <v>17</v>
      </c>
      <c r="C71" s="46" t="s">
        <v>19</v>
      </c>
      <c r="D71" s="50" t="s">
        <v>3</v>
      </c>
      <c r="E71" s="47">
        <f>(1000+12)</f>
        <v>1012</v>
      </c>
      <c r="F71" s="48">
        <v>1.15</v>
      </c>
      <c r="G71" s="93"/>
      <c r="H71" s="49"/>
      <c r="I71" s="49"/>
    </row>
    <row r="72" spans="1:9" ht="54" customHeight="1">
      <c r="A72" s="44">
        <v>64</v>
      </c>
      <c r="B72" s="45" t="s">
        <v>71</v>
      </c>
      <c r="C72" s="46" t="s">
        <v>83</v>
      </c>
      <c r="D72" s="50" t="s">
        <v>33</v>
      </c>
      <c r="E72" s="47">
        <v>1500</v>
      </c>
      <c r="F72" s="48"/>
      <c r="G72" s="93"/>
      <c r="H72" s="49"/>
      <c r="I72" s="49"/>
    </row>
    <row r="73" spans="1:9" ht="54" customHeight="1">
      <c r="A73" s="44">
        <v>65</v>
      </c>
      <c r="B73" s="53" t="s">
        <v>128</v>
      </c>
      <c r="C73" s="54" t="s">
        <v>129</v>
      </c>
      <c r="D73" s="55" t="s">
        <v>33</v>
      </c>
      <c r="E73" s="47">
        <v>500</v>
      </c>
      <c r="F73" s="48">
        <v>1.15</v>
      </c>
      <c r="G73" s="89"/>
      <c r="H73" s="49"/>
      <c r="I73" s="49"/>
    </row>
    <row r="74" spans="1:9" ht="54" customHeight="1">
      <c r="A74" s="44">
        <v>66</v>
      </c>
      <c r="B74" s="90" t="s">
        <v>118</v>
      </c>
      <c r="C74" s="86" t="s">
        <v>119</v>
      </c>
      <c r="D74" s="91" t="s">
        <v>33</v>
      </c>
      <c r="E74" s="51">
        <v>20</v>
      </c>
      <c r="F74" s="48">
        <v>1.15</v>
      </c>
      <c r="G74" s="93"/>
      <c r="H74" s="49"/>
      <c r="I74" s="49"/>
    </row>
    <row r="75" spans="1:9" ht="54" customHeight="1">
      <c r="A75" s="44">
        <v>67</v>
      </c>
      <c r="B75" s="45" t="s">
        <v>75</v>
      </c>
      <c r="C75" s="46" t="s">
        <v>84</v>
      </c>
      <c r="D75" s="50" t="s">
        <v>33</v>
      </c>
      <c r="E75" s="47">
        <v>50</v>
      </c>
      <c r="F75" s="48"/>
      <c r="G75" s="93"/>
      <c r="H75" s="49"/>
      <c r="I75" s="49"/>
    </row>
    <row r="76" spans="1:9" ht="34.5" customHeight="1">
      <c r="A76" s="44"/>
      <c r="B76" s="45"/>
      <c r="C76" s="46"/>
      <c r="D76" s="50"/>
      <c r="E76" s="47"/>
      <c r="F76" s="48"/>
      <c r="G76" s="78"/>
      <c r="H76" s="49"/>
      <c r="I76" s="49"/>
    </row>
    <row r="77" spans="1:9" ht="15" customHeight="1">
      <c r="A77" s="98"/>
      <c r="B77" s="98"/>
      <c r="C77" s="98"/>
      <c r="D77" s="98"/>
      <c r="E77" s="98"/>
      <c r="F77" s="98"/>
      <c r="G77" s="99"/>
      <c r="H77" s="104"/>
      <c r="I77" s="106"/>
    </row>
    <row r="78" spans="1:9" ht="15" customHeight="1">
      <c r="A78" s="69"/>
      <c r="B78" s="69"/>
      <c r="C78" s="69"/>
      <c r="D78" s="69"/>
      <c r="E78" s="69"/>
      <c r="F78" s="69"/>
      <c r="G78" s="69"/>
      <c r="H78" s="105"/>
      <c r="I78" s="107"/>
    </row>
    <row r="79" spans="1:9" ht="14.25">
      <c r="A79" s="100"/>
      <c r="B79" s="100"/>
      <c r="C79" s="100"/>
      <c r="D79" s="100"/>
      <c r="E79" s="100"/>
      <c r="F79" s="100"/>
      <c r="G79" s="100"/>
      <c r="H79" s="100"/>
      <c r="I79" s="15"/>
    </row>
    <row r="80" spans="1:9" ht="25.5" customHeight="1">
      <c r="A80" s="39"/>
      <c r="B80" s="101"/>
      <c r="C80" s="101"/>
      <c r="D80" s="101"/>
      <c r="E80" s="101"/>
      <c r="F80" s="101"/>
      <c r="G80" s="101"/>
      <c r="H80" s="101"/>
      <c r="I80" s="101"/>
    </row>
    <row r="81" spans="1:9" ht="25.5" customHeight="1">
      <c r="A81" s="39"/>
      <c r="B81" s="22"/>
      <c r="C81" s="22"/>
      <c r="D81" s="22"/>
      <c r="E81" s="22"/>
      <c r="F81" s="22"/>
      <c r="G81" s="22"/>
      <c r="H81" s="22"/>
      <c r="I81" s="22"/>
    </row>
    <row r="82" spans="1:9" ht="13.5" customHeight="1">
      <c r="A82" s="40"/>
      <c r="B82" s="23"/>
      <c r="C82" s="24"/>
      <c r="D82" s="19"/>
      <c r="E82" s="110" t="s">
        <v>46</v>
      </c>
      <c r="F82" s="110"/>
      <c r="G82" s="110"/>
      <c r="H82" s="110"/>
      <c r="I82" s="110"/>
    </row>
    <row r="83" spans="1:9" ht="30.75" customHeight="1">
      <c r="A83" s="39"/>
      <c r="B83" s="21"/>
      <c r="C83" s="24"/>
      <c r="D83" s="20"/>
      <c r="E83" s="97"/>
      <c r="F83" s="97"/>
      <c r="G83" s="97"/>
      <c r="H83" s="97"/>
      <c r="I83" s="97"/>
    </row>
    <row r="84" spans="1:9" ht="14.25">
      <c r="A84" s="40"/>
      <c r="B84" s="15"/>
      <c r="C84" s="15"/>
      <c r="D84" s="25"/>
      <c r="E84" s="26"/>
      <c r="F84" s="27"/>
      <c r="G84" s="15"/>
      <c r="H84" s="15"/>
      <c r="I84" s="15"/>
    </row>
    <row r="85" spans="1:9" ht="14.25">
      <c r="A85" s="40"/>
      <c r="B85" s="15"/>
      <c r="C85" s="15"/>
      <c r="D85" s="25"/>
      <c r="E85" s="26"/>
      <c r="F85" s="27"/>
      <c r="G85" s="15"/>
      <c r="H85" s="15"/>
      <c r="I85" s="15"/>
    </row>
    <row r="86" spans="1:9" ht="14.25">
      <c r="A86" s="40"/>
      <c r="B86" s="15"/>
      <c r="C86" s="15"/>
      <c r="D86" s="25"/>
      <c r="E86" s="26"/>
      <c r="F86" s="27"/>
      <c r="G86" s="15"/>
      <c r="H86" s="15"/>
      <c r="I86" s="15"/>
    </row>
    <row r="87" spans="1:9" ht="14.25">
      <c r="A87" s="40"/>
      <c r="B87" s="15"/>
      <c r="C87" s="15"/>
      <c r="D87" s="25"/>
      <c r="E87" s="26"/>
      <c r="F87" s="27"/>
      <c r="G87" s="15"/>
      <c r="H87" s="15"/>
      <c r="I87" s="15"/>
    </row>
    <row r="88" spans="1:9" ht="14.25">
      <c r="A88" s="40"/>
      <c r="B88" s="15"/>
      <c r="C88" s="15"/>
      <c r="D88" s="25"/>
      <c r="E88" s="26"/>
      <c r="F88" s="27"/>
      <c r="G88" s="15"/>
      <c r="H88" s="15"/>
      <c r="I88" s="15"/>
    </row>
  </sheetData>
  <sheetProtection/>
  <mergeCells count="10">
    <mergeCell ref="E83:I83"/>
    <mergeCell ref="A77:G77"/>
    <mergeCell ref="A79:H79"/>
    <mergeCell ref="B80:I80"/>
    <mergeCell ref="A3:I3"/>
    <mergeCell ref="G1:I1"/>
    <mergeCell ref="H77:H78"/>
    <mergeCell ref="I77:I78"/>
    <mergeCell ref="A2:I2"/>
    <mergeCell ref="E82:I8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7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8:J19"/>
    </sheetView>
  </sheetViews>
  <sheetFormatPr defaultColWidth="8.796875" defaultRowHeight="14.25"/>
  <cols>
    <col min="1" max="1" width="5.09765625" style="0" customWidth="1"/>
    <col min="2" max="2" width="12.59765625" style="0" customWidth="1"/>
    <col min="3" max="3" width="44.5" style="0" customWidth="1"/>
    <col min="5" max="5" width="7.5" style="0" customWidth="1"/>
    <col min="7" max="7" width="7.09765625" style="0" customWidth="1"/>
    <col min="8" max="8" width="6.69921875" style="0" customWidth="1"/>
    <col min="9" max="9" width="10.398437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</dc:creator>
  <cp:keywords/>
  <dc:description/>
  <cp:lastModifiedBy>Agata Wanagiel-Bereś</cp:lastModifiedBy>
  <cp:lastPrinted>2018-02-23T11:38:59Z</cp:lastPrinted>
  <dcterms:created xsi:type="dcterms:W3CDTF">2016-01-25T18:34:49Z</dcterms:created>
  <dcterms:modified xsi:type="dcterms:W3CDTF">2019-02-11T08:15:05Z</dcterms:modified>
  <cp:category/>
  <cp:version/>
  <cp:contentType/>
  <cp:contentStatus/>
</cp:coreProperties>
</file>